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6039CDDE-AED0-4A04-8D37-DCDFAD006380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23" i="1"/>
  <c r="H2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E27" i="1"/>
  <c r="H27" i="1" s="1"/>
  <c r="F81" i="1"/>
  <c r="G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<sst xmlns="http://schemas.openxmlformats.org/spreadsheetml/2006/main" count="95" uniqueCount="95">
  <si>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</si>
  <si>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</si>
  <si>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</si>
  <si>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</si>
  <si>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</si>
  <si>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</si>
  <si>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</si>
  <si>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</si>
  <si>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</si>
  <si>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</si>
  <si>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</si>
  <si>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</si>
  <si>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</si>
  <si>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</si>
  <si>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</si>
  <si>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</si>
  <si>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</si>
  <si>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</si>
  <si>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</si>
  <si>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</si>
  <si>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</si>
  <si>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</si>
  <si>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</si>
  <si>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</si>
  <si>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</si>
  <si>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</si>
  <si>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</si>
  <si>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</si>
  <si>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</si>
  <si>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</si>
  <si>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</si>
  <si>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</si>
  <si>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</si>
  <si>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</si>
  <si>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</si>
  <si>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</si>
  <si>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</si>
  <si>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</si>
  <si>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</si>
  <si>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</si>
  <si>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</si>
  <si>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</si>
  <si>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</si>
  <si>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</si>
  <si>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</si>
  <si>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</si>
  <si>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</si>
  <si>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</si>
  <si>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</si>
  <si>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</si>
  <si>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</si>
  <si>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</si>
  <si>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</si>
  <si>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</si>
  <si>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</si>
  <si>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</si>
  <si>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</si>
  <si>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</si>
  <si>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</si>
  <si>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</si>
  <si>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</si>
  <si>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</si>
  <si>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</si>
  <si>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</si>
  <si>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</si>
  <si>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</si>
  <si>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</si>
  <si>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</si>
  <si>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</si>
  <si>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</si>
  <si>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</si>
  <si>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</si>
  <si>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</si>
  <si>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</si>
  <si>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</si>
  <si>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</si>
  <si>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</si>
  <si>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</si>
  <si>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</si>
  <si>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</si>
  <si>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</si>
  <si>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</si>
  <si>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</si>
  <si>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</si>
  <si>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</si>
  <si>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</si>
  <si>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TECNOLOGICA DE LA TARAHUMARA</t>
  </si>
  <si>
    <t>“Bajo protesta de decir verdad declaramos que los Estados Financieros y sus notas, son razonablemente correctos y son responsabilidad del emisor.”</t>
  </si>
  <si>
    <t>Del 1 de Enero al 31 de Diciembre del 2024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</si>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</sst>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  <font>
      <b/>
      <sz val="9"/>
      <color theme="1"/>
      <name val="Soberana Sans"/>
    </font>
    <font>
      <sz val="11"/>
      <name val="Calibri"/>
      <family val="2"/>
      <scheme val="minor"/>
    </font>
    <font>
      <b/>
      <sz val="9"/>
      <name val="Arial"/>
      <family val="2"/>
    </font>
    <font>
      <b/>
      <u/>
      <sz val="9"/>
      <color theme="1"/>
      <name val="Soberana Sans"/>
    </font>
    <font>
      <b/>
      <sz val="9"/>
      <name val="Soberana Sans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center"/>
      <protection locked="0"/>
    </xf>
    <xf numFmtId="43" fontId="12" fillId="3" borderId="0" xfId="1" applyFont="1" applyFill="1" applyBorder="1" applyProtection="1">
      <protection locked="0"/>
    </xf>
    <xf numFmtId="0" fontId="12" fillId="3" borderId="0" xfId="0" applyFont="1" applyFill="1" applyAlignment="1" applyProtection="1">
      <alignment horizontal="center" vertical="top" wrapText="1"/>
      <protection locked="0"/>
    </xf>
    <xf numFmtId="43" fontId="12" fillId="3" borderId="0" xfId="1" applyFont="1" applyFill="1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A1:I205"/>
  <sheetViews>
    <sheetView tabSelected="1" topLeftCell="A44" zoomScale="80" zoomScaleNormal="80" workbookViewId="0">
      <selection sqref="A1:H89"/>
    </sheetView>
  </sheetViews>
  <sheetFormatPr baseColWidth="10" defaultColWidth="11.42578125" defaultRowHeight="12"/>
  <cols>
    <col min="1" max="1" width="4.7109375" style="1" customWidth="1"/>
    <col min="2" max="2" width="58.7109375" style="1" customWidth="1"/>
    <col min="3" max="3" width="14.42578125" style="1" bestFit="1" customWidth="1"/>
    <col min="4" max="6" width="16.7109375" style="1" bestFit="1" customWidth="1"/>
    <col min="7" max="7" width="16" style="1" bestFit="1" customWidth="1"/>
    <col min="8" max="8" width="17.7109375" style="1" bestFit="1" customWidth="1"/>
    <col min="9" max="9" width="4.7109375" style="1" customWidth="1"/>
    <col min="10" max="16384" width="11.42578125" style="1"/>
  </cols>
  <sheetData>
    <row r="1" spans="2:9" ht="15" customHeight="1" thickBot="1">
      <c r="I1" s="2" t="s">
        <v>0</v>
      </c>
    </row>
    <row r="2" spans="2:9" ht="15" customHeight="1">
      <c r="B2" s="36" t="s">
        <v>86</v>
      </c>
      <c r="C2" s="37"/>
      <c r="D2" s="37"/>
      <c r="E2" s="37"/>
      <c r="F2" s="37"/>
      <c r="G2" s="37"/>
      <c r="H2" s="38"/>
    </row>
    <row r="3" spans="2:9">
      <c r="B3" s="39" t="s">
        <v>1</v>
      </c>
      <c r="C3" s="40"/>
      <c r="D3" s="40"/>
      <c r="E3" s="40"/>
      <c r="F3" s="40"/>
      <c r="G3" s="40"/>
      <c r="H3" s="41"/>
    </row>
    <row r="4" spans="2:9">
      <c r="B4" s="39" t="s">
        <v>2</v>
      </c>
      <c r="C4" s="40"/>
      <c r="D4" s="40"/>
      <c r="E4" s="40"/>
      <c r="F4" s="40"/>
      <c r="G4" s="40"/>
      <c r="H4" s="41"/>
    </row>
    <row r="5" spans="2:9" ht="12.75" thickBot="1">
      <c r="B5" s="42" t="s">
        <v>88</v>
      </c>
      <c r="C5" s="43"/>
      <c r="D5" s="43"/>
      <c r="E5" s="43"/>
      <c r="F5" s="43"/>
      <c r="G5" s="43"/>
      <c r="H5" s="44"/>
    </row>
    <row r="6" spans="2:9" ht="12.75" thickBot="1">
      <c r="B6" s="45" t="s">
        <v>3</v>
      </c>
      <c r="C6" s="48" t="s">
        <v>4</v>
      </c>
      <c r="D6" s="49"/>
      <c r="E6" s="49"/>
      <c r="F6" s="49"/>
      <c r="G6" s="50"/>
      <c r="H6" s="51" t="s">
        <v>5</v>
      </c>
    </row>
    <row r="7" spans="2:9" ht="24.75" thickBot="1">
      <c r="B7" s="4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52"/>
    </row>
    <row r="8" spans="2:9" ht="15.75" customHeight="1" thickBot="1">
      <c r="B8" s="4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>
      <c r="B9" s="6" t="s">
        <v>13</v>
      </c>
      <c r="C9" s="16">
        <f>SUM(C10:C16)</f>
        <v>0</v>
      </c>
      <c r="D9" s="16">
        <f>SUM(D10:D16)</f>
        <v>22136950.719999999</v>
      </c>
      <c r="E9" s="16">
        <f t="shared" ref="E9:E26" si="0">C9+D9</f>
        <v>22136950.719999999</v>
      </c>
      <c r="F9" s="16">
        <f>SUM(F10:F16)</f>
        <v>22106638.18</v>
      </c>
      <c r="G9" s="16">
        <f>SUM(G10:G16)</f>
        <v>22106638.18</v>
      </c>
      <c r="H9" s="16">
        <f t="shared" ref="H9:H40" si="1">E9-F9</f>
        <v>30312.539999999106</v>
      </c>
    </row>
    <row r="10" spans="2:9" ht="12" customHeight="1">
      <c r="B10" s="11" t="s">
        <v>14</v>
      </c>
      <c r="C10" s="12">
        <v>0</v>
      </c>
      <c r="D10" s="13">
        <v>15598902.85</v>
      </c>
      <c r="E10" s="18">
        <f t="shared" si="0"/>
        <v>15598902.85</v>
      </c>
      <c r="F10" s="12">
        <v>15598902.85</v>
      </c>
      <c r="G10" s="12">
        <v>15598902.85</v>
      </c>
      <c r="H10" s="20">
        <f t="shared" si="1"/>
        <v>0</v>
      </c>
    </row>
    <row r="11" spans="2:9" ht="12" customHeight="1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>
      <c r="B12" s="11" t="s">
        <v>16</v>
      </c>
      <c r="C12" s="12">
        <v>0</v>
      </c>
      <c r="D12" s="13">
        <v>2544714.83</v>
      </c>
      <c r="E12" s="18">
        <f t="shared" si="0"/>
        <v>2544714.83</v>
      </c>
      <c r="F12" s="12">
        <v>2544714.83</v>
      </c>
      <c r="G12" s="12">
        <v>2544714.83</v>
      </c>
      <c r="H12" s="20">
        <f t="shared" si="1"/>
        <v>0</v>
      </c>
    </row>
    <row r="13" spans="2:9" ht="12" customHeight="1">
      <c r="B13" s="11" t="s">
        <v>17</v>
      </c>
      <c r="C13" s="12">
        <v>0</v>
      </c>
      <c r="D13" s="13">
        <v>2890332.18</v>
      </c>
      <c r="E13" s="18">
        <f>C13+D13</f>
        <v>2890332.18</v>
      </c>
      <c r="F13" s="12">
        <v>2890332.18</v>
      </c>
      <c r="G13" s="12">
        <v>2890332.18</v>
      </c>
      <c r="H13" s="20">
        <f t="shared" si="1"/>
        <v>0</v>
      </c>
    </row>
    <row r="14" spans="2:9" ht="12" customHeight="1">
      <c r="B14" s="11" t="s">
        <v>18</v>
      </c>
      <c r="C14" s="12">
        <v>0</v>
      </c>
      <c r="D14" s="13">
        <v>1103000.8600000001</v>
      </c>
      <c r="E14" s="18">
        <f t="shared" si="0"/>
        <v>1103000.8600000001</v>
      </c>
      <c r="F14" s="12">
        <v>1072688.32</v>
      </c>
      <c r="G14" s="12">
        <v>1072688.32</v>
      </c>
      <c r="H14" s="20">
        <f t="shared" si="1"/>
        <v>30312.540000000037</v>
      </c>
    </row>
    <row r="15" spans="2:9" ht="12" customHeight="1">
      <c r="B15" s="11" t="s">
        <v>19</v>
      </c>
      <c r="C15" s="12">
        <v>0</v>
      </c>
      <c r="D15" s="13">
        <v>0</v>
      </c>
      <c r="E15" s="18">
        <f t="shared" si="0"/>
        <v>0</v>
      </c>
      <c r="F15" s="12"/>
      <c r="G15" s="12">
        <v>0</v>
      </c>
      <c r="H15" s="20">
        <f t="shared" si="1"/>
        <v>0</v>
      </c>
    </row>
    <row r="16" spans="2:9" ht="12" customHeight="1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>
      <c r="B17" s="6" t="s">
        <v>21</v>
      </c>
      <c r="C17" s="16">
        <f>SUM(C18:C26)</f>
        <v>561371.44999999995</v>
      </c>
      <c r="D17" s="16">
        <f>SUM(D18:D26)</f>
        <v>2225826.3300000005</v>
      </c>
      <c r="E17" s="16">
        <f t="shared" si="0"/>
        <v>2787197.7800000003</v>
      </c>
      <c r="F17" s="16">
        <f>SUM(F18:F26)</f>
        <v>2571159.2999999998</v>
      </c>
      <c r="G17" s="16">
        <f>SUM(G18:G26)</f>
        <v>2571159.2999999998</v>
      </c>
      <c r="H17" s="16">
        <f t="shared" si="1"/>
        <v>216038.48000000045</v>
      </c>
    </row>
    <row r="18" spans="2:8" ht="24">
      <c r="B18" s="9" t="s">
        <v>22</v>
      </c>
      <c r="C18" s="12">
        <v>140000</v>
      </c>
      <c r="D18" s="13">
        <v>763053.53</v>
      </c>
      <c r="E18" s="18">
        <f t="shared" si="0"/>
        <v>903053.53</v>
      </c>
      <c r="F18" s="12">
        <v>850768.99</v>
      </c>
      <c r="G18" s="12">
        <v>850768.99</v>
      </c>
      <c r="H18" s="20">
        <f t="shared" si="1"/>
        <v>52284.540000000037</v>
      </c>
    </row>
    <row r="19" spans="2:8" ht="12" customHeight="1">
      <c r="B19" s="9" t="s">
        <v>23</v>
      </c>
      <c r="C19" s="12">
        <v>0</v>
      </c>
      <c r="D19" s="13">
        <v>239990.15</v>
      </c>
      <c r="E19" s="18">
        <f t="shared" si="0"/>
        <v>239990.15</v>
      </c>
      <c r="F19" s="12">
        <v>239990.15</v>
      </c>
      <c r="G19" s="12">
        <v>239990.15</v>
      </c>
      <c r="H19" s="20">
        <f t="shared" si="1"/>
        <v>0</v>
      </c>
    </row>
    <row r="20" spans="2:8" ht="12" customHeight="1">
      <c r="B20" s="9" t="s">
        <v>24</v>
      </c>
      <c r="C20" s="12">
        <v>0</v>
      </c>
      <c r="D20" s="13">
        <v>37218.44</v>
      </c>
      <c r="E20" s="18">
        <f t="shared" si="0"/>
        <v>37218.44</v>
      </c>
      <c r="F20" s="12">
        <v>0</v>
      </c>
      <c r="G20" s="12">
        <v>0</v>
      </c>
      <c r="H20" s="20">
        <f t="shared" si="1"/>
        <v>37218.44</v>
      </c>
    </row>
    <row r="21" spans="2:8" ht="12" customHeight="1">
      <c r="B21" s="9" t="s">
        <v>25</v>
      </c>
      <c r="C21" s="12">
        <v>0</v>
      </c>
      <c r="D21" s="13">
        <v>238824.27</v>
      </c>
      <c r="E21" s="18">
        <f t="shared" si="0"/>
        <v>238824.27</v>
      </c>
      <c r="F21" s="12">
        <v>238824.27</v>
      </c>
      <c r="G21" s="12">
        <v>238824.27</v>
      </c>
      <c r="H21" s="20">
        <f t="shared" si="1"/>
        <v>0</v>
      </c>
    </row>
    <row r="22" spans="2:8" ht="12" customHeight="1">
      <c r="B22" s="9" t="s">
        <v>26</v>
      </c>
      <c r="C22" s="12">
        <v>15000</v>
      </c>
      <c r="D22" s="13">
        <v>44478.87</v>
      </c>
      <c r="E22" s="18">
        <f t="shared" si="0"/>
        <v>59478.87</v>
      </c>
      <c r="F22" s="12">
        <v>48454.68</v>
      </c>
      <c r="G22" s="12">
        <v>48454.68</v>
      </c>
      <c r="H22" s="20">
        <f t="shared" si="1"/>
        <v>11024.190000000002</v>
      </c>
    </row>
    <row r="23" spans="2:8" ht="12" customHeight="1">
      <c r="B23" s="9" t="s">
        <v>27</v>
      </c>
      <c r="C23" s="12">
        <v>175000</v>
      </c>
      <c r="D23" s="13">
        <v>645037.56000000006</v>
      </c>
      <c r="E23" s="18">
        <f t="shared" si="0"/>
        <v>820037.56</v>
      </c>
      <c r="F23" s="12">
        <v>758049.36</v>
      </c>
      <c r="G23" s="12">
        <v>758049.36</v>
      </c>
      <c r="H23" s="20">
        <f t="shared" si="1"/>
        <v>61988.20000000007</v>
      </c>
    </row>
    <row r="24" spans="2:8" ht="12" customHeight="1">
      <c r="B24" s="9" t="s">
        <v>28</v>
      </c>
      <c r="C24" s="12">
        <v>223371.45</v>
      </c>
      <c r="D24" s="13">
        <v>132583.97</v>
      </c>
      <c r="E24" s="18">
        <f t="shared" si="0"/>
        <v>355955.42000000004</v>
      </c>
      <c r="F24" s="12">
        <v>314535.23</v>
      </c>
      <c r="G24" s="12">
        <v>314535.23</v>
      </c>
      <c r="H24" s="20">
        <f t="shared" si="1"/>
        <v>41420.190000000061</v>
      </c>
    </row>
    <row r="25" spans="2:8" ht="12" customHeight="1">
      <c r="B25" s="9" t="s">
        <v>29</v>
      </c>
      <c r="C25" s="12">
        <v>0</v>
      </c>
      <c r="D25" s="13"/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>
      <c r="B26" s="9" t="s">
        <v>30</v>
      </c>
      <c r="C26" s="12">
        <v>8000</v>
      </c>
      <c r="D26" s="13">
        <v>124639.54</v>
      </c>
      <c r="E26" s="18">
        <f t="shared" si="0"/>
        <v>132639.53999999998</v>
      </c>
      <c r="F26" s="12">
        <v>120536.62</v>
      </c>
      <c r="G26" s="12">
        <v>120536.62</v>
      </c>
      <c r="H26" s="20">
        <f t="shared" si="1"/>
        <v>12102.919999999984</v>
      </c>
    </row>
    <row r="27" spans="2:8" ht="20.100000000000001" customHeight="1">
      <c r="B27" s="6" t="s">
        <v>31</v>
      </c>
      <c r="C27" s="16">
        <f>SUM(C28:C36)</f>
        <v>538628.55000000005</v>
      </c>
      <c r="D27" s="16">
        <f>SUM(D28:D36)</f>
        <v>4545512.57</v>
      </c>
      <c r="E27" s="16">
        <f>D27+C27</f>
        <v>5084141.12</v>
      </c>
      <c r="F27" s="16">
        <f>SUM(F28:F36)</f>
        <v>4785326.88</v>
      </c>
      <c r="G27" s="16">
        <f>SUM(G28:G36)</f>
        <v>4749728.9000000004</v>
      </c>
      <c r="H27" s="16">
        <f t="shared" si="1"/>
        <v>298814.24000000022</v>
      </c>
    </row>
    <row r="28" spans="2:8">
      <c r="B28" s="9" t="s">
        <v>32</v>
      </c>
      <c r="C28" s="12">
        <v>120000</v>
      </c>
      <c r="D28" s="13">
        <v>1030808.36</v>
      </c>
      <c r="E28" s="18">
        <f t="shared" ref="E28:E36" si="2">C28+D28</f>
        <v>1150808.3599999999</v>
      </c>
      <c r="F28" s="12">
        <v>1102384.51</v>
      </c>
      <c r="G28" s="12">
        <v>1100786.53</v>
      </c>
      <c r="H28" s="20">
        <f t="shared" si="1"/>
        <v>48423.84999999986</v>
      </c>
    </row>
    <row r="29" spans="2:8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>
      <c r="B30" s="9" t="s">
        <v>34</v>
      </c>
      <c r="C30" s="12">
        <v>80000</v>
      </c>
      <c r="D30" s="13">
        <v>1472797.46</v>
      </c>
      <c r="E30" s="18">
        <f t="shared" si="2"/>
        <v>1552797.46</v>
      </c>
      <c r="F30" s="12">
        <v>1445334.45</v>
      </c>
      <c r="G30" s="12">
        <v>1411334.45</v>
      </c>
      <c r="H30" s="20">
        <f t="shared" si="1"/>
        <v>107463.01000000001</v>
      </c>
    </row>
    <row r="31" spans="2:8">
      <c r="B31" s="9" t="s">
        <v>35</v>
      </c>
      <c r="C31" s="12">
        <v>40000</v>
      </c>
      <c r="D31" s="13">
        <v>66697.3</v>
      </c>
      <c r="E31" s="18">
        <f t="shared" si="2"/>
        <v>106697.3</v>
      </c>
      <c r="F31" s="12">
        <v>104688.31</v>
      </c>
      <c r="G31" s="12">
        <v>104688.31</v>
      </c>
      <c r="H31" s="20">
        <f t="shared" si="1"/>
        <v>2008.9900000000052</v>
      </c>
    </row>
    <row r="32" spans="2:8" ht="24">
      <c r="B32" s="9" t="s">
        <v>36</v>
      </c>
      <c r="C32" s="12">
        <v>40000</v>
      </c>
      <c r="D32" s="13">
        <v>813082.63</v>
      </c>
      <c r="E32" s="18">
        <f t="shared" si="2"/>
        <v>853082.63</v>
      </c>
      <c r="F32" s="12">
        <v>844543.18</v>
      </c>
      <c r="G32" s="12">
        <v>844543.18</v>
      </c>
      <c r="H32" s="20">
        <f t="shared" si="1"/>
        <v>8539.4499999999534</v>
      </c>
    </row>
    <row r="33" spans="2:8">
      <c r="B33" s="9" t="s">
        <v>37</v>
      </c>
      <c r="C33" s="12">
        <v>40000</v>
      </c>
      <c r="D33" s="13">
        <v>70856.81</v>
      </c>
      <c r="E33" s="18">
        <f t="shared" si="2"/>
        <v>110856.81</v>
      </c>
      <c r="F33" s="12">
        <v>110003.38</v>
      </c>
      <c r="G33" s="12">
        <v>110003.38</v>
      </c>
      <c r="H33" s="20">
        <f t="shared" si="1"/>
        <v>853.42999999999302</v>
      </c>
    </row>
    <row r="34" spans="2:8">
      <c r="B34" s="9" t="s">
        <v>38</v>
      </c>
      <c r="C34" s="12">
        <v>187000</v>
      </c>
      <c r="D34" s="13">
        <v>757972.99</v>
      </c>
      <c r="E34" s="18">
        <f t="shared" si="2"/>
        <v>944972.99</v>
      </c>
      <c r="F34" s="12">
        <v>832708.04</v>
      </c>
      <c r="G34" s="12">
        <v>832708.04</v>
      </c>
      <c r="H34" s="20">
        <f t="shared" si="1"/>
        <v>112264.94999999995</v>
      </c>
    </row>
    <row r="35" spans="2:8">
      <c r="B35" s="9" t="s">
        <v>39</v>
      </c>
      <c r="C35" s="12">
        <v>31628.55</v>
      </c>
      <c r="D35" s="13">
        <v>322267.52000000002</v>
      </c>
      <c r="E35" s="18">
        <f t="shared" si="2"/>
        <v>353896.07</v>
      </c>
      <c r="F35" s="12">
        <v>334727.51</v>
      </c>
      <c r="G35" s="12">
        <v>334727.51</v>
      </c>
      <c r="H35" s="20">
        <f t="shared" si="1"/>
        <v>19168.559999999998</v>
      </c>
    </row>
    <row r="36" spans="2:8">
      <c r="B36" s="9" t="s">
        <v>40</v>
      </c>
      <c r="C36" s="12">
        <v>0</v>
      </c>
      <c r="D36" s="13">
        <v>11029.5</v>
      </c>
      <c r="E36" s="18">
        <f t="shared" si="2"/>
        <v>11029.5</v>
      </c>
      <c r="F36" s="12">
        <v>10937.5</v>
      </c>
      <c r="G36" s="12">
        <v>10937.5</v>
      </c>
      <c r="H36" s="20">
        <f t="shared" si="1"/>
        <v>92</v>
      </c>
    </row>
    <row r="37" spans="2:8" ht="20.100000000000001" customHeight="1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>
      <c r="B47" s="6" t="s">
        <v>51</v>
      </c>
      <c r="C47" s="16">
        <f>SUM(C48:C56)</f>
        <v>0</v>
      </c>
      <c r="D47" s="16">
        <f>SUM(D48:D56)</f>
        <v>2604463.88</v>
      </c>
      <c r="E47" s="16">
        <f t="shared" si="3"/>
        <v>2604463.88</v>
      </c>
      <c r="F47" s="16">
        <f>SUM(F48:F56)</f>
        <v>2604432</v>
      </c>
      <c r="G47" s="16">
        <f>SUM(G48:G56)</f>
        <v>2604432</v>
      </c>
      <c r="H47" s="16">
        <f t="shared" si="4"/>
        <v>31.879999999888241</v>
      </c>
    </row>
    <row r="48" spans="2:8">
      <c r="B48" s="9" t="s">
        <v>52</v>
      </c>
      <c r="C48" s="12">
        <v>0</v>
      </c>
      <c r="D48" s="13">
        <v>603419.48</v>
      </c>
      <c r="E48" s="18">
        <f t="shared" si="3"/>
        <v>603419.48</v>
      </c>
      <c r="F48" s="13">
        <v>603419.48</v>
      </c>
      <c r="G48" s="13">
        <v>603419.48</v>
      </c>
      <c r="H48" s="20">
        <f t="shared" si="4"/>
        <v>0</v>
      </c>
    </row>
    <row r="49" spans="2:8">
      <c r="B49" s="9" t="s">
        <v>53</v>
      </c>
      <c r="C49" s="12">
        <v>0</v>
      </c>
      <c r="D49" s="13">
        <v>174276.39</v>
      </c>
      <c r="E49" s="18">
        <f t="shared" si="3"/>
        <v>174276.39</v>
      </c>
      <c r="F49" s="13">
        <v>174276.39</v>
      </c>
      <c r="G49" s="13">
        <v>174276.39</v>
      </c>
      <c r="H49" s="20">
        <f t="shared" si="4"/>
        <v>0</v>
      </c>
    </row>
    <row r="50" spans="2:8">
      <c r="B50" s="9" t="s">
        <v>54</v>
      </c>
      <c r="C50" s="12">
        <v>0</v>
      </c>
      <c r="D50" s="13">
        <v>0</v>
      </c>
      <c r="E50" s="18">
        <f t="shared" si="3"/>
        <v>0</v>
      </c>
      <c r="F50" s="13">
        <v>0</v>
      </c>
      <c r="G50" s="13">
        <v>0</v>
      </c>
      <c r="H50" s="20">
        <f t="shared" si="4"/>
        <v>0</v>
      </c>
    </row>
    <row r="51" spans="2:8">
      <c r="B51" s="9" t="s">
        <v>55</v>
      </c>
      <c r="C51" s="12">
        <v>0</v>
      </c>
      <c r="D51" s="13">
        <v>146660</v>
      </c>
      <c r="E51" s="18">
        <f t="shared" si="3"/>
        <v>146660</v>
      </c>
      <c r="F51" s="13">
        <v>146660</v>
      </c>
      <c r="G51" s="13">
        <v>146660</v>
      </c>
      <c r="H51" s="20">
        <f t="shared" si="4"/>
        <v>0</v>
      </c>
    </row>
    <row r="52" spans="2:8">
      <c r="B52" s="9" t="s">
        <v>56</v>
      </c>
      <c r="C52" s="12">
        <v>0</v>
      </c>
      <c r="D52" s="13">
        <v>0</v>
      </c>
      <c r="E52" s="18">
        <f t="shared" si="3"/>
        <v>0</v>
      </c>
      <c r="F52" s="13">
        <v>0</v>
      </c>
      <c r="G52" s="13">
        <v>0</v>
      </c>
      <c r="H52" s="20">
        <f t="shared" si="4"/>
        <v>0</v>
      </c>
    </row>
    <row r="53" spans="2:8">
      <c r="B53" s="9" t="s">
        <v>57</v>
      </c>
      <c r="C53" s="12">
        <v>0</v>
      </c>
      <c r="D53" s="13">
        <v>1680108.01</v>
      </c>
      <c r="E53" s="18">
        <f t="shared" si="3"/>
        <v>1680108.01</v>
      </c>
      <c r="F53" s="13">
        <v>1680076.13</v>
      </c>
      <c r="G53" s="13">
        <v>1680076.13</v>
      </c>
      <c r="H53" s="20">
        <f t="shared" si="4"/>
        <v>31.880000000121072</v>
      </c>
    </row>
    <row r="54" spans="2:8">
      <c r="B54" s="9" t="s">
        <v>58</v>
      </c>
      <c r="C54" s="12">
        <v>0</v>
      </c>
      <c r="D54" s="13">
        <v>0</v>
      </c>
      <c r="E54" s="18">
        <f t="shared" si="3"/>
        <v>0</v>
      </c>
      <c r="F54" s="13">
        <v>0</v>
      </c>
      <c r="G54" s="13">
        <v>0</v>
      </c>
      <c r="H54" s="20">
        <f t="shared" si="4"/>
        <v>0</v>
      </c>
    </row>
    <row r="55" spans="2:8">
      <c r="B55" s="9" t="s">
        <v>59</v>
      </c>
      <c r="C55" s="12">
        <v>0</v>
      </c>
      <c r="D55" s="13">
        <v>0</v>
      </c>
      <c r="E55" s="18">
        <f t="shared" si="3"/>
        <v>0</v>
      </c>
      <c r="F55" s="13">
        <v>0</v>
      </c>
      <c r="G55" s="13">
        <v>0</v>
      </c>
      <c r="H55" s="20">
        <f t="shared" si="4"/>
        <v>0</v>
      </c>
    </row>
    <row r="56" spans="2:8">
      <c r="B56" s="9" t="s">
        <v>60</v>
      </c>
      <c r="C56" s="12">
        <v>0</v>
      </c>
      <c r="D56" s="13">
        <v>0</v>
      </c>
      <c r="E56" s="18">
        <f t="shared" si="3"/>
        <v>0</v>
      </c>
      <c r="F56" s="13">
        <v>0</v>
      </c>
      <c r="G56" s="13">
        <v>0</v>
      </c>
      <c r="H56" s="20">
        <f t="shared" si="4"/>
        <v>0</v>
      </c>
    </row>
    <row r="57" spans="2:8" ht="20.100000000000001" customHeight="1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1:8" ht="12.75" thickBot="1">
      <c r="B81" s="8" t="s">
        <v>85</v>
      </c>
      <c r="C81" s="22">
        <f>SUM(C73,C69,C61,C57,C47,C27,C37,C17,C9)</f>
        <v>1100000</v>
      </c>
      <c r="D81" s="22">
        <f>SUM(D73,D69,D61,D57,D47,D37,D27,D17,D9)</f>
        <v>31512753.5</v>
      </c>
      <c r="E81" s="22">
        <f>C81+D81</f>
        <v>32612753.5</v>
      </c>
      <c r="F81" s="22">
        <f>SUM(F73,F69,F61,F57,F47,F37,F17,F27,F9)</f>
        <v>32067556.359999999</v>
      </c>
      <c r="G81" s="22">
        <f>SUM(G73,G69,G61,G57,G47,G37,G27,G17,G9)</f>
        <v>32031958.379999999</v>
      </c>
      <c r="H81" s="22">
        <f t="shared" si="5"/>
        <v>545197.1400000006</v>
      </c>
    </row>
    <row r="83" spans="1:8" s="23" customFormat="1">
      <c r="A83" s="24"/>
      <c r="B83" s="25" t="s">
        <v>87</v>
      </c>
      <c r="C83" s="24"/>
      <c r="D83" s="24"/>
      <c r="E83" s="24"/>
      <c r="F83" s="24"/>
      <c r="G83" s="24"/>
      <c r="H83" s="24"/>
    </row>
    <row r="84" spans="1:8" s="23" customFormat="1">
      <c r="A84" s="24"/>
      <c r="B84" s="24"/>
      <c r="C84" s="24"/>
      <c r="D84" s="24"/>
      <c r="E84" s="24"/>
      <c r="F84" s="24"/>
      <c r="G84" s="24"/>
      <c r="H84" s="24"/>
    </row>
    <row r="85" spans="1:8" s="23" customFormat="1">
      <c r="A85" s="24"/>
      <c r="B85" s="26"/>
      <c r="C85" s="24"/>
      <c r="D85" s="24"/>
      <c r="E85" s="24"/>
      <c r="F85" s="24"/>
      <c r="G85" s="24"/>
      <c r="H85" s="24"/>
    </row>
    <row r="86" spans="1:8" s="23" customFormat="1" ht="15">
      <c r="A86" s="27"/>
      <c r="B86" s="28"/>
      <c r="C86" s="24"/>
      <c r="D86" s="24"/>
      <c r="E86" s="24"/>
      <c r="F86" s="24"/>
      <c r="G86" s="24"/>
      <c r="H86" s="24"/>
    </row>
    <row r="87" spans="1:8" s="23" customFormat="1" ht="26.25" customHeight="1">
      <c r="A87" s="27"/>
      <c r="B87" s="29" t="s">
        <v>89</v>
      </c>
      <c r="C87" s="30"/>
      <c r="D87" s="31"/>
      <c r="E87" s="31" t="s">
        <v>90</v>
      </c>
      <c r="F87" s="31"/>
      <c r="G87" s="30"/>
      <c r="H87" s="24"/>
    </row>
    <row r="88" spans="1:8" s="23" customFormat="1" ht="15">
      <c r="A88" s="27"/>
      <c r="B88" s="32" t="s">
        <v>91</v>
      </c>
      <c r="C88" s="32"/>
      <c r="D88" s="33"/>
      <c r="E88" s="33" t="s">
        <v>92</v>
      </c>
      <c r="F88" s="33"/>
      <c r="G88" s="32"/>
      <c r="H88" s="24"/>
    </row>
    <row r="89" spans="1:8" s="23" customFormat="1" ht="15">
      <c r="A89" s="27"/>
      <c r="B89" s="34" t="s">
        <v>93</v>
      </c>
      <c r="C89" s="24"/>
      <c r="D89" s="24"/>
      <c r="E89" s="35"/>
      <c r="F89" s="24"/>
      <c r="G89" s="34" t="s">
        <v>94</v>
      </c>
      <c r="H89" s="24"/>
    </row>
    <row r="90" spans="1:8" s="23" customFormat="1"/>
    <row r="91" spans="1:8" s="23" customFormat="1"/>
    <row r="92" spans="1:8" s="23" customFormat="1"/>
    <row r="93" spans="1:8" s="23" customFormat="1"/>
    <row r="94" spans="1:8" s="23" customFormat="1"/>
    <row r="95" spans="1:8" s="23" customFormat="1"/>
    <row r="96" spans="1:8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2025-01-30T19:41:36Z</cp:lastPrinted>
  <dcterms:created xsi:type="dcterms:W3CDTF">2019-12-04T16:22:52Z</dcterms:created>
  <dcterms:modified xsi:type="dcterms:W3CDTF">2025-01-30T19:58:43Z</dcterms:modified>
</cp:coreProperties>
</file>